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ITE\PORTAL DA TRANSPARÊNCIA\RECEITAS\2023\FAADEP\"/>
    </mc:Choice>
  </mc:AlternateContent>
  <xr:revisionPtr revIDLastSave="0" documentId="13_ncr:1_{32B125F1-EBA0-428D-8DC7-9B8ED66AAF9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AC10" i="1" l="1"/>
  <c r="AC11" i="1"/>
  <c r="AC12" i="1"/>
  <c r="AC13" i="1"/>
  <c r="AC14" i="1"/>
  <c r="AC15" i="1"/>
  <c r="AC16" i="1"/>
  <c r="AC17" i="1"/>
  <c r="AC9" i="1"/>
  <c r="AB18" i="1"/>
  <c r="AB10" i="1"/>
  <c r="AB11" i="1"/>
  <c r="AB12" i="1"/>
  <c r="AB13" i="1"/>
  <c r="AB14" i="1"/>
  <c r="AB15" i="1"/>
  <c r="AB16" i="1"/>
  <c r="AB17" i="1"/>
  <c r="AB9" i="1"/>
  <c r="D18" i="1"/>
  <c r="D10" i="1"/>
  <c r="D11" i="1"/>
  <c r="D12" i="1"/>
  <c r="D13" i="1"/>
  <c r="D14" i="1"/>
  <c r="D15" i="1"/>
  <c r="D16" i="1"/>
  <c r="D17" i="1"/>
  <c r="D9" i="1"/>
  <c r="C24" i="1"/>
  <c r="AA18" i="1"/>
  <c r="Y18" i="1"/>
  <c r="W18" i="1"/>
  <c r="I18" i="1"/>
  <c r="E18" i="1"/>
  <c r="G18" i="1"/>
  <c r="K18" i="1"/>
  <c r="M18" i="1"/>
  <c r="O18" i="1"/>
  <c r="Q18" i="1"/>
  <c r="S18" i="1"/>
  <c r="U18" i="1"/>
  <c r="C18" i="1"/>
  <c r="AC18" i="1" l="1"/>
</calcChain>
</file>

<file path=xl/sharedStrings.xml><?xml version="1.0" encoding="utf-8"?>
<sst xmlns="http://schemas.openxmlformats.org/spreadsheetml/2006/main" count="64" uniqueCount="33">
  <si>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</si>
  <si>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</si>
  <si>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</si>
  <si>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</si>
  <si>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</si>
  <si>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</si>
  <si>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</si>
  <si>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</si>
  <si>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</si>
  <si>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</si>
  <si>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</si>
  <si>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</si>
  <si>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</si>
  <si>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Total Geral:</t>
  </si>
  <si>
    <t>Por Unidade Gestora - Natureza e Fonte</t>
  </si>
  <si>
    <t>Receita Mensal</t>
  </si>
  <si>
    <t>Unidade Gestora / Natureza da Receita</t>
  </si>
  <si>
    <t>Fonte</t>
  </si>
  <si>
    <t>Receita Realizada Líquida</t>
  </si>
  <si>
    <t>060101 - FUNDO DE APOIO E APARELHAMENTO DA DEFENSORIA PUBLICA</t>
  </si>
  <si>
    <t xml:space="preserve">   1122020101 - Emolumentos e Custas Judiciais</t>
  </si>
  <si>
    <t>270 - RECURSOS DIRETAMENTE ARRECADADOS</t>
  </si>
  <si>
    <t xml:space="preserve">   1321050101 - Juros e Títulos de Renda</t>
  </si>
  <si>
    <t xml:space="preserve">   1911010304 - Repasses de Emolumentos FAADEP - Dívida Ativa</t>
  </si>
  <si>
    <t xml:space="preserve">   1922990101 - Devolução de Diárias</t>
  </si>
  <si>
    <t xml:space="preserve">   1922990107 - Restituições de Vale-Transporte</t>
  </si>
  <si>
    <t xml:space="preserve">   1922990199 - Outras Restituições</t>
  </si>
  <si>
    <t xml:space="preserve">   1999122101 - Ônus de Sucumbência</t>
  </si>
  <si>
    <t>Fonte: SIAFE CE - Sistema Integrado de Administração Financeira do Estado do Ceará</t>
  </si>
  <si>
    <t xml:space="preserve">   1611020101 - Inscrição em Concursos e Processos Seletivos</t>
  </si>
  <si>
    <t>Previsão Atualizada da Receita Líquida (LOA)</t>
  </si>
  <si>
    <t>Previsto</t>
  </si>
  <si>
    <t>Realizado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</si>
</sst>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indexed="8"/>
      <name val="ARIAL"/>
      <charset val="1"/>
    </font>
    <font>
      <sz val="8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72"/>
      <name val="Arial"/>
      <family val="2"/>
    </font>
    <font>
      <sz val="10"/>
      <name val="Arial"/>
      <family val="2"/>
    </font>
    <font>
      <sz val="6"/>
      <name val="Arial"/>
      <family val="2"/>
    </font>
    <font>
      <sz val="8"/>
      <color indexed="72"/>
      <name val="Tahoma"/>
      <family val="2"/>
    </font>
    <font>
      <sz val="8"/>
      <name val="ARIAL"/>
      <charset val="1"/>
    </font>
    <font>
      <b/>
      <sz val="8"/>
      <color indexed="8"/>
      <name val="Arial"/>
      <family val="2"/>
    </font>
    <font>
      <b/>
      <sz val="8"/>
      <color indexed="7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top"/>
    </xf>
    <xf numFmtId="0" fontId="4" fillId="0" borderId="0">
      <alignment vertical="top"/>
    </xf>
    <xf numFmtId="0" fontId="6" fillId="0" borderId="0" applyNumberFormat="0" applyFont="0" applyFill="0" applyBorder="0" applyAlignment="0" applyProtection="0"/>
  </cellStyleXfs>
  <cellXfs count="32">
    <xf numFmtId="0" fontId="0" fillId="0" borderId="0" xfId="0">
      <alignment vertical="top"/>
    </xf>
    <xf numFmtId="4" fontId="1" fillId="2" borderId="1" xfId="0" applyNumberFormat="1" applyFont="1" applyFill="1" applyBorder="1">
      <alignment vertical="top"/>
    </xf>
    <xf numFmtId="0" fontId="4" fillId="0" borderId="0" xfId="0" applyFont="1">
      <alignment vertical="top"/>
    </xf>
    <xf numFmtId="0" fontId="5" fillId="4" borderId="5" xfId="0" applyFont="1" applyFill="1" applyBorder="1" applyAlignment="1">
      <alignment horizontal="left" vertical="top" wrapText="1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" fontId="5" fillId="4" borderId="5" xfId="0" applyNumberFormat="1" applyFont="1" applyFill="1" applyBorder="1" applyAlignment="1">
      <alignment horizontal="right" vertical="top" wrapText="1"/>
    </xf>
    <xf numFmtId="0" fontId="5" fillId="4" borderId="2" xfId="0" applyFont="1" applyFill="1" applyBorder="1" applyAlignment="1">
      <alignment horizontal="left" vertical="top" wrapText="1"/>
    </xf>
    <xf numFmtId="4" fontId="5" fillId="2" borderId="5" xfId="0" applyNumberFormat="1" applyFont="1" applyFill="1" applyBorder="1" applyAlignment="1">
      <alignment horizontal="right" vertical="top" wrapText="1"/>
    </xf>
    <xf numFmtId="0" fontId="7" fillId="0" borderId="0" xfId="0" applyFont="1" applyAlignment="1">
      <alignment vertical="center"/>
    </xf>
    <xf numFmtId="0" fontId="7" fillId="4" borderId="0" xfId="0" applyFont="1" applyFill="1" applyAlignment="1">
      <alignment horizontal="left" vertical="top" wrapText="1"/>
    </xf>
    <xf numFmtId="4" fontId="8" fillId="4" borderId="5" xfId="0" applyNumberFormat="1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10" fillId="3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top"/>
    </xf>
    <xf numFmtId="0" fontId="10" fillId="3" borderId="12" xfId="0" applyFont="1" applyFill="1" applyBorder="1" applyAlignment="1">
      <alignment horizontal="center" vertical="center" wrapText="1"/>
    </xf>
    <xf numFmtId="4" fontId="5" fillId="5" borderId="5" xfId="0" applyNumberFormat="1" applyFont="1" applyFill="1" applyBorder="1" applyAlignment="1">
      <alignment horizontal="right" vertical="top" wrapText="1"/>
    </xf>
    <xf numFmtId="0" fontId="11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42347AC5-2003-4964-B063-4E685E470F06}"/>
    <cellStyle name="Normal 3" xfId="2" xr:uid="{A3FD09B5-411C-42B4-A8C4-D2D033C848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3162300</xdr:colOff>
      <xdr:row>3</xdr:row>
      <xdr:rowOff>157766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7FC7B28-FD70-4F97-8620-990CA4EBC20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3162300" cy="795941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AH24"/>
  <sheetViews>
    <sheetView tabSelected="1" showOutlineSymbols="0" zoomScale="115" zoomScaleNormal="115" workbookViewId="0">
      <selection activeCell="C24" sqref="C24"/>
    </sheetView>
  </sheetViews>
  <sheetFormatPr defaultRowHeight="12.75" customHeight="1" x14ac:dyDescent="0.2"/>
  <cols>
    <col min="1" max="1" width="54.140625" customWidth="1"/>
    <col min="2" max="2" width="35.85546875" customWidth="1"/>
    <col min="3" max="3" width="17.140625" customWidth="1"/>
    <col min="4" max="4" width="13.140625" customWidth="1"/>
    <col min="5" max="33" width="11.7109375" customWidth="1"/>
    <col min="34" max="34" width="13.85546875" bestFit="1" customWidth="1"/>
    <col min="35" max="275" width="6.85546875" customWidth="1"/>
  </cols>
  <sheetData>
    <row r="1" spans="1:34" ht="12.7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18.75" customHeight="1" x14ac:dyDescent="0.2">
      <c r="A2" s="2"/>
      <c r="B2" s="15" t="s">
        <v>15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5"/>
      <c r="AE2" s="5"/>
      <c r="AF2" s="5"/>
      <c r="AG2" s="5"/>
      <c r="AH2" s="5"/>
    </row>
    <row r="3" spans="1:34" ht="18.75" customHeight="1" x14ac:dyDescent="0.2">
      <c r="A3" s="2"/>
      <c r="B3" s="16" t="s">
        <v>14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6"/>
      <c r="AE3" s="6"/>
      <c r="AF3" s="6"/>
      <c r="AG3" s="6"/>
      <c r="AH3" s="6"/>
    </row>
    <row r="4" spans="1:34" ht="12.7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2.7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27" customHeight="1" x14ac:dyDescent="0.2">
      <c r="A6" s="18" t="s">
        <v>16</v>
      </c>
      <c r="B6" s="19" t="s">
        <v>17</v>
      </c>
      <c r="C6" s="29" t="s">
        <v>30</v>
      </c>
      <c r="D6" s="31" t="s">
        <v>18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2"/>
      <c r="AE6" s="2"/>
      <c r="AF6" s="2"/>
      <c r="AG6" s="2"/>
      <c r="AH6" s="2"/>
    </row>
    <row r="7" spans="1:34" ht="13.5" customHeight="1" x14ac:dyDescent="0.2">
      <c r="A7" s="20"/>
      <c r="B7" s="21"/>
      <c r="C7" s="22"/>
      <c r="D7" s="23" t="s">
        <v>0</v>
      </c>
      <c r="E7" s="23"/>
      <c r="F7" s="23" t="s">
        <v>1</v>
      </c>
      <c r="G7" s="23"/>
      <c r="H7" s="23" t="s">
        <v>2</v>
      </c>
      <c r="I7" s="23"/>
      <c r="J7" s="23" t="s">
        <v>3</v>
      </c>
      <c r="K7" s="23"/>
      <c r="L7" s="23" t="s">
        <v>4</v>
      </c>
      <c r="M7" s="23"/>
      <c r="N7" s="23" t="s">
        <v>5</v>
      </c>
      <c r="O7" s="23"/>
      <c r="P7" s="23" t="s">
        <v>6</v>
      </c>
      <c r="Q7" s="23"/>
      <c r="R7" s="23" t="s">
        <v>7</v>
      </c>
      <c r="S7" s="23"/>
      <c r="T7" s="23" t="s">
        <v>8</v>
      </c>
      <c r="U7" s="23"/>
      <c r="V7" s="23" t="s">
        <v>9</v>
      </c>
      <c r="W7" s="23"/>
      <c r="X7" s="23" t="s">
        <v>10</v>
      </c>
      <c r="Y7" s="23"/>
      <c r="Z7" s="23" t="s">
        <v>11</v>
      </c>
      <c r="AA7" s="23"/>
      <c r="AB7" s="23" t="s">
        <v>12</v>
      </c>
      <c r="AC7" s="23"/>
      <c r="AD7" s="2"/>
      <c r="AE7" s="2"/>
      <c r="AF7" s="2"/>
      <c r="AG7" s="2"/>
      <c r="AH7" s="2"/>
    </row>
    <row r="8" spans="1:34" ht="14.25" customHeight="1" x14ac:dyDescent="0.2">
      <c r="A8" s="24"/>
      <c r="B8" s="25"/>
      <c r="C8" s="26"/>
      <c r="D8" s="27" t="s">
        <v>31</v>
      </c>
      <c r="E8" s="28" t="s">
        <v>32</v>
      </c>
      <c r="F8" s="27" t="s">
        <v>31</v>
      </c>
      <c r="G8" s="28" t="s">
        <v>32</v>
      </c>
      <c r="H8" s="27" t="s">
        <v>31</v>
      </c>
      <c r="I8" s="28" t="s">
        <v>32</v>
      </c>
      <c r="J8" s="27" t="s">
        <v>31</v>
      </c>
      <c r="K8" s="28" t="s">
        <v>32</v>
      </c>
      <c r="L8" s="27" t="s">
        <v>31</v>
      </c>
      <c r="M8" s="28" t="s">
        <v>32</v>
      </c>
      <c r="N8" s="27" t="s">
        <v>31</v>
      </c>
      <c r="O8" s="28" t="s">
        <v>32</v>
      </c>
      <c r="P8" s="27" t="s">
        <v>31</v>
      </c>
      <c r="Q8" s="28" t="s">
        <v>32</v>
      </c>
      <c r="R8" s="27" t="s">
        <v>31</v>
      </c>
      <c r="S8" s="28" t="s">
        <v>32</v>
      </c>
      <c r="T8" s="27" t="s">
        <v>31</v>
      </c>
      <c r="U8" s="28" t="s">
        <v>32</v>
      </c>
      <c r="V8" s="27" t="s">
        <v>31</v>
      </c>
      <c r="W8" s="28" t="s">
        <v>32</v>
      </c>
      <c r="X8" s="27" t="s">
        <v>31</v>
      </c>
      <c r="Y8" s="28" t="s">
        <v>32</v>
      </c>
      <c r="Z8" s="27" t="s">
        <v>31</v>
      </c>
      <c r="AA8" s="28" t="s">
        <v>32</v>
      </c>
      <c r="AB8" s="27" t="s">
        <v>31</v>
      </c>
      <c r="AC8" s="28" t="s">
        <v>32</v>
      </c>
      <c r="AD8" s="2"/>
      <c r="AE8" s="2"/>
      <c r="AF8" s="2"/>
      <c r="AG8" s="2"/>
    </row>
    <row r="9" spans="1:34" ht="12.75" customHeight="1" x14ac:dyDescent="0.2">
      <c r="A9" s="13" t="s">
        <v>19</v>
      </c>
      <c r="B9" s="14"/>
      <c r="C9" s="9">
        <v>33000000</v>
      </c>
      <c r="D9" s="9">
        <f>C9/12</f>
        <v>2750000</v>
      </c>
      <c r="E9" s="9">
        <v>4580070.3099999996</v>
      </c>
      <c r="F9" s="9">
        <v>2750000</v>
      </c>
      <c r="G9" s="9">
        <v>2998610.46</v>
      </c>
      <c r="H9" s="9">
        <v>2750000</v>
      </c>
      <c r="I9" s="9">
        <v>3874135.02</v>
      </c>
      <c r="J9" s="9">
        <v>2750000</v>
      </c>
      <c r="K9" s="9">
        <v>2290135.2999999998</v>
      </c>
      <c r="L9" s="9">
        <v>2750000</v>
      </c>
      <c r="M9" s="9">
        <v>4075458.01</v>
      </c>
      <c r="N9" s="9">
        <v>2750000</v>
      </c>
      <c r="O9" s="9">
        <v>3321039.4</v>
      </c>
      <c r="P9" s="9">
        <v>2750000</v>
      </c>
      <c r="Q9" s="9">
        <v>3604202.26</v>
      </c>
      <c r="R9" s="9">
        <v>2750000</v>
      </c>
      <c r="S9" s="9">
        <v>3849747.26</v>
      </c>
      <c r="T9" s="9">
        <v>2750000</v>
      </c>
      <c r="U9" s="9">
        <v>3263110.41</v>
      </c>
      <c r="V9" s="9">
        <v>2750000</v>
      </c>
      <c r="W9" s="9">
        <v>3306274.84</v>
      </c>
      <c r="X9" s="9">
        <v>2750000</v>
      </c>
      <c r="Y9" s="9">
        <v>3164458.36</v>
      </c>
      <c r="Z9" s="9">
        <v>2750000</v>
      </c>
      <c r="AA9" s="9">
        <v>2737359.41</v>
      </c>
      <c r="AB9" s="9">
        <f>C9</f>
        <v>33000000</v>
      </c>
      <c r="AC9" s="9">
        <f>E9+G9+I9+K9+M9+O9+Q9+S9+U9+W9+Y9+AA9</f>
        <v>41064601.039999992</v>
      </c>
      <c r="AD9" s="2"/>
      <c r="AE9" s="2"/>
      <c r="AF9" s="2"/>
      <c r="AG9" s="2"/>
    </row>
    <row r="10" spans="1:34" ht="12.75" customHeight="1" x14ac:dyDescent="0.2">
      <c r="A10" s="3" t="s">
        <v>20</v>
      </c>
      <c r="B10" s="3" t="s">
        <v>21</v>
      </c>
      <c r="C10" s="7">
        <v>31185000</v>
      </c>
      <c r="D10" s="30">
        <f t="shared" ref="D10:D17" si="0">C10/12</f>
        <v>2598750</v>
      </c>
      <c r="E10" s="7">
        <v>4438658.71</v>
      </c>
      <c r="F10" s="7">
        <v>2598750</v>
      </c>
      <c r="G10" s="7">
        <v>2869790.73</v>
      </c>
      <c r="H10" s="7">
        <v>2598750</v>
      </c>
      <c r="I10" s="7">
        <v>3634945.97</v>
      </c>
      <c r="J10" s="7">
        <v>2598750</v>
      </c>
      <c r="K10" s="7">
        <v>2109310.06</v>
      </c>
      <c r="L10" s="7">
        <v>2598750</v>
      </c>
      <c r="M10" s="7">
        <v>3846488.58</v>
      </c>
      <c r="N10" s="7">
        <v>2598750</v>
      </c>
      <c r="O10" s="12">
        <v>3072777.2</v>
      </c>
      <c r="P10" s="7">
        <v>2598750</v>
      </c>
      <c r="Q10" s="12">
        <v>3241252.72</v>
      </c>
      <c r="R10" s="7">
        <v>2598750</v>
      </c>
      <c r="S10" s="12">
        <v>3561534.65</v>
      </c>
      <c r="T10" s="7">
        <v>2598750</v>
      </c>
      <c r="U10" s="7">
        <v>3077618.73</v>
      </c>
      <c r="V10" s="7">
        <v>2598750</v>
      </c>
      <c r="W10" s="7">
        <v>3089855.85</v>
      </c>
      <c r="X10" s="7">
        <v>2598750</v>
      </c>
      <c r="Y10" s="7">
        <v>2942896.78</v>
      </c>
      <c r="Z10" s="7">
        <v>2598750</v>
      </c>
      <c r="AA10" s="7">
        <v>2690765.08</v>
      </c>
      <c r="AB10" s="30">
        <f t="shared" ref="AB10:AB17" si="1">C10</f>
        <v>31185000</v>
      </c>
      <c r="AC10" s="30">
        <f t="shared" ref="AC10:AC17" si="2">E10+G10+I10+K10+M10+O10+Q10+S10+U10+W10+Y10+AA10</f>
        <v>38575895.059999995</v>
      </c>
      <c r="AD10" s="2"/>
      <c r="AE10" s="2"/>
      <c r="AF10" s="2"/>
      <c r="AG10" s="2"/>
    </row>
    <row r="11" spans="1:34" ht="12.75" customHeight="1" x14ac:dyDescent="0.2">
      <c r="A11" s="3" t="s">
        <v>22</v>
      </c>
      <c r="B11" s="3" t="s">
        <v>21</v>
      </c>
      <c r="C11" s="7">
        <v>825000</v>
      </c>
      <c r="D11" s="30">
        <f t="shared" si="0"/>
        <v>68750</v>
      </c>
      <c r="E11" s="7">
        <v>97117.68</v>
      </c>
      <c r="F11" s="7">
        <v>68750</v>
      </c>
      <c r="G11" s="7">
        <v>97683.73</v>
      </c>
      <c r="H11" s="7">
        <v>68750</v>
      </c>
      <c r="I11" s="7">
        <v>119942.64</v>
      </c>
      <c r="J11" s="7">
        <v>68750</v>
      </c>
      <c r="K11" s="7">
        <v>95843.42</v>
      </c>
      <c r="L11" s="7">
        <v>68750</v>
      </c>
      <c r="M11" s="7">
        <v>115257.72</v>
      </c>
      <c r="N11" s="7">
        <v>68750</v>
      </c>
      <c r="O11" s="12">
        <v>112686.99</v>
      </c>
      <c r="P11" s="7">
        <v>68750</v>
      </c>
      <c r="Q11" s="12">
        <v>115285.43</v>
      </c>
      <c r="R11" s="7">
        <v>68750</v>
      </c>
      <c r="S11" s="12">
        <v>131958.44</v>
      </c>
      <c r="T11" s="7">
        <v>68750</v>
      </c>
      <c r="U11" s="7">
        <v>121521.3</v>
      </c>
      <c r="V11" s="7">
        <v>68750</v>
      </c>
      <c r="W11" s="7">
        <v>122499.83</v>
      </c>
      <c r="X11" s="7">
        <v>68750</v>
      </c>
      <c r="Y11" s="7">
        <v>110807.19</v>
      </c>
      <c r="Z11" s="7">
        <v>68750</v>
      </c>
      <c r="AA11" s="7">
        <v>0</v>
      </c>
      <c r="AB11" s="30">
        <f t="shared" si="1"/>
        <v>825000</v>
      </c>
      <c r="AC11" s="30">
        <f t="shared" si="2"/>
        <v>1240604.3699999999</v>
      </c>
      <c r="AD11" s="2"/>
      <c r="AE11" s="2"/>
      <c r="AF11" s="2"/>
      <c r="AG11" s="2"/>
    </row>
    <row r="12" spans="1:34" ht="12.75" customHeight="1" x14ac:dyDescent="0.2">
      <c r="A12" s="3" t="s">
        <v>29</v>
      </c>
      <c r="B12" s="3" t="s">
        <v>21</v>
      </c>
      <c r="C12" s="7">
        <v>0</v>
      </c>
      <c r="D12" s="30">
        <f t="shared" si="0"/>
        <v>0</v>
      </c>
      <c r="E12" s="7">
        <v>8642</v>
      </c>
      <c r="F12" s="7">
        <v>0</v>
      </c>
      <c r="G12" s="7">
        <v>22815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12">
        <v>2760</v>
      </c>
      <c r="P12" s="7">
        <v>0</v>
      </c>
      <c r="Q12" s="12">
        <v>12720</v>
      </c>
      <c r="R12" s="7">
        <v>0</v>
      </c>
      <c r="S12" s="12">
        <v>38200</v>
      </c>
      <c r="T12" s="7">
        <v>0</v>
      </c>
      <c r="U12" s="7">
        <v>3660</v>
      </c>
      <c r="V12" s="7">
        <v>0</v>
      </c>
      <c r="W12" s="7">
        <v>11010</v>
      </c>
      <c r="X12" s="7">
        <v>0</v>
      </c>
      <c r="Y12" s="7">
        <v>0</v>
      </c>
      <c r="Z12" s="7">
        <v>0</v>
      </c>
      <c r="AA12" s="7">
        <v>-50</v>
      </c>
      <c r="AB12" s="30">
        <f t="shared" si="1"/>
        <v>0</v>
      </c>
      <c r="AC12" s="30">
        <f t="shared" si="2"/>
        <v>99757</v>
      </c>
      <c r="AD12" s="2"/>
      <c r="AE12" s="2"/>
      <c r="AF12" s="2"/>
      <c r="AG12" s="2"/>
    </row>
    <row r="13" spans="1:34" ht="12.75" customHeight="1" x14ac:dyDescent="0.2">
      <c r="A13" s="3" t="s">
        <v>23</v>
      </c>
      <c r="B13" s="3" t="s">
        <v>21</v>
      </c>
      <c r="C13" s="7">
        <v>330000</v>
      </c>
      <c r="D13" s="30">
        <f t="shared" si="0"/>
        <v>27500</v>
      </c>
      <c r="E13" s="7">
        <v>10070.19</v>
      </c>
      <c r="F13" s="7">
        <v>27500</v>
      </c>
      <c r="G13" s="7">
        <v>3683.63</v>
      </c>
      <c r="H13" s="7">
        <v>27500</v>
      </c>
      <c r="I13" s="7">
        <v>4502.59</v>
      </c>
      <c r="J13" s="7">
        <v>27500</v>
      </c>
      <c r="K13" s="7">
        <v>5333.35</v>
      </c>
      <c r="L13" s="7">
        <v>27500</v>
      </c>
      <c r="M13" s="7">
        <v>14283.36</v>
      </c>
      <c r="N13" s="7">
        <v>27500</v>
      </c>
      <c r="O13" s="12">
        <v>7424.43</v>
      </c>
      <c r="P13" s="7">
        <v>27500</v>
      </c>
      <c r="Q13" s="12">
        <v>131471.82999999999</v>
      </c>
      <c r="R13" s="7">
        <v>27500</v>
      </c>
      <c r="S13" s="12">
        <v>7991.27</v>
      </c>
      <c r="T13" s="7">
        <v>27500</v>
      </c>
      <c r="U13" s="7">
        <v>22091.43</v>
      </c>
      <c r="V13" s="7">
        <v>27500</v>
      </c>
      <c r="W13" s="7">
        <v>14672.11</v>
      </c>
      <c r="X13" s="7">
        <v>27500</v>
      </c>
      <c r="Y13" s="12">
        <v>4001.47</v>
      </c>
      <c r="Z13" s="7">
        <v>27500</v>
      </c>
      <c r="AA13" s="7">
        <v>6529.93</v>
      </c>
      <c r="AB13" s="30">
        <f t="shared" si="1"/>
        <v>330000</v>
      </c>
      <c r="AC13" s="30">
        <f t="shared" si="2"/>
        <v>232055.59</v>
      </c>
      <c r="AD13" s="2"/>
      <c r="AE13" s="2"/>
      <c r="AF13" s="2"/>
      <c r="AG13" s="2"/>
    </row>
    <row r="14" spans="1:34" ht="12.75" customHeight="1" x14ac:dyDescent="0.2">
      <c r="A14" s="3" t="s">
        <v>24</v>
      </c>
      <c r="B14" s="3" t="s">
        <v>21</v>
      </c>
      <c r="C14" s="7">
        <v>0</v>
      </c>
      <c r="D14" s="30">
        <f t="shared" si="0"/>
        <v>0</v>
      </c>
      <c r="E14" s="7">
        <v>0</v>
      </c>
      <c r="F14" s="7">
        <v>0</v>
      </c>
      <c r="G14" s="7">
        <v>1218.1600000000001</v>
      </c>
      <c r="H14" s="7">
        <v>0</v>
      </c>
      <c r="I14" s="7">
        <v>304.54000000000002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12">
        <v>0</v>
      </c>
      <c r="P14" s="7">
        <v>0</v>
      </c>
      <c r="Q14" s="7">
        <v>0</v>
      </c>
      <c r="R14" s="7">
        <v>0</v>
      </c>
      <c r="S14" s="12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30">
        <f t="shared" si="1"/>
        <v>0</v>
      </c>
      <c r="AC14" s="30">
        <f t="shared" si="2"/>
        <v>1522.7</v>
      </c>
      <c r="AD14" s="2"/>
      <c r="AE14" s="2"/>
      <c r="AF14" s="2"/>
      <c r="AG14" s="2"/>
    </row>
    <row r="15" spans="1:34" ht="12.75" customHeight="1" x14ac:dyDescent="0.2">
      <c r="A15" s="3" t="s">
        <v>25</v>
      </c>
      <c r="B15" s="3" t="s">
        <v>21</v>
      </c>
      <c r="C15" s="7">
        <v>0</v>
      </c>
      <c r="D15" s="30">
        <f t="shared" si="0"/>
        <v>0</v>
      </c>
      <c r="E15" s="7">
        <v>0</v>
      </c>
      <c r="F15" s="7">
        <v>0</v>
      </c>
      <c r="G15" s="7">
        <v>222.79</v>
      </c>
      <c r="H15" s="7">
        <v>0</v>
      </c>
      <c r="I15" s="7">
        <v>154.79</v>
      </c>
      <c r="J15" s="7">
        <v>0</v>
      </c>
      <c r="K15" s="7">
        <v>154.79</v>
      </c>
      <c r="L15" s="7">
        <v>0</v>
      </c>
      <c r="M15" s="7">
        <v>0</v>
      </c>
      <c r="N15" s="7">
        <v>0</v>
      </c>
      <c r="O15" s="12">
        <v>309.58</v>
      </c>
      <c r="P15" s="7">
        <v>0</v>
      </c>
      <c r="Q15" s="7">
        <v>154.79</v>
      </c>
      <c r="R15" s="7">
        <v>0</v>
      </c>
      <c r="S15" s="12">
        <v>154.79</v>
      </c>
      <c r="T15" s="7">
        <v>0</v>
      </c>
      <c r="U15" s="7">
        <v>154.79</v>
      </c>
      <c r="V15" s="7">
        <v>0</v>
      </c>
      <c r="W15" s="7">
        <v>163.77000000000001</v>
      </c>
      <c r="X15" s="7">
        <v>0</v>
      </c>
      <c r="Y15" s="7">
        <v>163.77000000000001</v>
      </c>
      <c r="Z15" s="7">
        <v>0</v>
      </c>
      <c r="AA15" s="7">
        <v>0</v>
      </c>
      <c r="AB15" s="30">
        <f t="shared" si="1"/>
        <v>0</v>
      </c>
      <c r="AC15" s="30">
        <f t="shared" si="2"/>
        <v>1633.86</v>
      </c>
      <c r="AD15" s="2"/>
      <c r="AE15" s="2"/>
      <c r="AF15" s="2"/>
      <c r="AG15" s="2"/>
    </row>
    <row r="16" spans="1:34" ht="12.75" customHeight="1" x14ac:dyDescent="0.2">
      <c r="A16" s="3" t="s">
        <v>26</v>
      </c>
      <c r="B16" s="3" t="s">
        <v>21</v>
      </c>
      <c r="C16" s="7">
        <v>0</v>
      </c>
      <c r="D16" s="30">
        <f t="shared" si="0"/>
        <v>0</v>
      </c>
      <c r="E16" s="7">
        <v>0</v>
      </c>
      <c r="F16" s="7">
        <v>0</v>
      </c>
      <c r="G16" s="7">
        <v>875.09</v>
      </c>
      <c r="H16" s="7">
        <v>0</v>
      </c>
      <c r="I16" s="7">
        <v>652.80999999999995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12">
        <v>0</v>
      </c>
      <c r="T16" s="7">
        <v>0</v>
      </c>
      <c r="U16" s="7">
        <v>0</v>
      </c>
      <c r="V16" s="7">
        <v>0</v>
      </c>
      <c r="W16" s="7">
        <v>454.6</v>
      </c>
      <c r="X16" s="7">
        <v>0</v>
      </c>
      <c r="Y16" s="7">
        <v>0</v>
      </c>
      <c r="Z16" s="7">
        <v>0</v>
      </c>
      <c r="AA16" s="7">
        <v>0</v>
      </c>
      <c r="AB16" s="30">
        <f t="shared" si="1"/>
        <v>0</v>
      </c>
      <c r="AC16" s="30">
        <f t="shared" si="2"/>
        <v>1982.5</v>
      </c>
      <c r="AD16" s="2"/>
      <c r="AE16" s="2"/>
      <c r="AF16" s="2"/>
      <c r="AG16" s="2"/>
    </row>
    <row r="17" spans="1:34" ht="12.75" customHeight="1" x14ac:dyDescent="0.2">
      <c r="A17" s="8" t="s">
        <v>27</v>
      </c>
      <c r="B17" s="8" t="s">
        <v>21</v>
      </c>
      <c r="C17" s="7">
        <v>660000</v>
      </c>
      <c r="D17" s="30">
        <f t="shared" si="0"/>
        <v>55000</v>
      </c>
      <c r="E17" s="7">
        <v>25581.73</v>
      </c>
      <c r="F17" s="7">
        <v>55000</v>
      </c>
      <c r="G17" s="7">
        <v>2321.33</v>
      </c>
      <c r="H17" s="7">
        <v>55000</v>
      </c>
      <c r="I17" s="7">
        <v>113631.67999999999</v>
      </c>
      <c r="J17" s="7">
        <v>55000</v>
      </c>
      <c r="K17" s="7">
        <v>79493.679999999993</v>
      </c>
      <c r="L17" s="7">
        <v>55000</v>
      </c>
      <c r="M17" s="7">
        <v>99428.35</v>
      </c>
      <c r="N17" s="7">
        <v>55000</v>
      </c>
      <c r="O17" s="12">
        <v>125081.2</v>
      </c>
      <c r="P17" s="7">
        <v>55000</v>
      </c>
      <c r="Q17" s="12">
        <v>103317.49</v>
      </c>
      <c r="R17" s="7">
        <v>55000</v>
      </c>
      <c r="S17" s="12">
        <v>109908.11</v>
      </c>
      <c r="T17" s="7">
        <v>55000</v>
      </c>
      <c r="U17" s="7">
        <v>38064.160000000003</v>
      </c>
      <c r="V17" s="7">
        <v>55000</v>
      </c>
      <c r="W17" s="7">
        <v>67618.679999999993</v>
      </c>
      <c r="X17" s="7">
        <v>55000</v>
      </c>
      <c r="Y17" s="7">
        <v>106589.15</v>
      </c>
      <c r="Z17" s="7">
        <v>55000</v>
      </c>
      <c r="AA17" s="7">
        <v>40114.400000000001</v>
      </c>
      <c r="AB17" s="30">
        <f t="shared" si="1"/>
        <v>660000</v>
      </c>
      <c r="AC17" s="30">
        <f t="shared" si="2"/>
        <v>911149.9600000002</v>
      </c>
      <c r="AD17" s="2"/>
      <c r="AE17" s="2"/>
      <c r="AF17" s="2"/>
      <c r="AG17" s="2"/>
    </row>
    <row r="18" spans="1:34" ht="12.75" customHeight="1" x14ac:dyDescent="0.2">
      <c r="A18" s="17" t="s">
        <v>13</v>
      </c>
      <c r="B18" s="17"/>
      <c r="C18" s="1">
        <f>SUM(C10:C17)</f>
        <v>33000000</v>
      </c>
      <c r="D18" s="1">
        <f>SUM(D10:D17)</f>
        <v>2750000</v>
      </c>
      <c r="E18" s="1">
        <f t="shared" ref="E18:W18" si="3">SUM(E10:E17)</f>
        <v>4580070.3100000005</v>
      </c>
      <c r="F18" s="1">
        <v>2750000</v>
      </c>
      <c r="G18" s="1">
        <f t="shared" si="3"/>
        <v>2998610.46</v>
      </c>
      <c r="H18" s="1">
        <v>2750000</v>
      </c>
      <c r="I18" s="1">
        <f t="shared" si="3"/>
        <v>3874135.0200000005</v>
      </c>
      <c r="J18" s="1">
        <v>2750000</v>
      </c>
      <c r="K18" s="1">
        <f t="shared" si="3"/>
        <v>2290135.3000000003</v>
      </c>
      <c r="L18" s="1">
        <v>2750000</v>
      </c>
      <c r="M18" s="1">
        <f t="shared" si="3"/>
        <v>4075458.0100000002</v>
      </c>
      <c r="N18" s="1">
        <v>2750000</v>
      </c>
      <c r="O18" s="1">
        <f t="shared" si="3"/>
        <v>3321039.4000000008</v>
      </c>
      <c r="P18" s="1">
        <v>2750000</v>
      </c>
      <c r="Q18" s="1">
        <f t="shared" si="3"/>
        <v>3604202.2600000007</v>
      </c>
      <c r="R18" s="1">
        <v>2750000</v>
      </c>
      <c r="S18" s="1">
        <f t="shared" si="3"/>
        <v>3849747.26</v>
      </c>
      <c r="T18" s="1">
        <v>2750000</v>
      </c>
      <c r="U18" s="1">
        <f t="shared" si="3"/>
        <v>3263110.41</v>
      </c>
      <c r="V18" s="1">
        <v>2750000</v>
      </c>
      <c r="W18" s="1">
        <f t="shared" si="3"/>
        <v>3306274.8400000003</v>
      </c>
      <c r="X18" s="1">
        <v>2750000</v>
      </c>
      <c r="Y18" s="1">
        <f>SUM(Y10:Y17)</f>
        <v>3164458.36</v>
      </c>
      <c r="Z18" s="1">
        <v>2750000</v>
      </c>
      <c r="AA18" s="1">
        <f>SUM(AA10:AA17)</f>
        <v>2737359.41</v>
      </c>
      <c r="AB18" s="1">
        <f>SUM(AB10:AB17)</f>
        <v>33000000</v>
      </c>
      <c r="AC18" s="1">
        <f>SUM(AC10:AC17)</f>
        <v>41064601.039999999</v>
      </c>
      <c r="AD18" s="2"/>
      <c r="AE18" s="2"/>
      <c r="AF18" s="2"/>
      <c r="AG18" s="2"/>
      <c r="AH18" s="2"/>
    </row>
    <row r="19" spans="1:34" ht="12.75" customHeight="1" x14ac:dyDescent="0.2">
      <c r="A19" s="10" t="s">
        <v>28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ht="12.75" customHeight="1" x14ac:dyDescent="0.2">
      <c r="A20" s="11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2"/>
      <c r="AD20" s="2"/>
      <c r="AE20" s="2"/>
      <c r="AF20" s="2"/>
      <c r="AG20" s="2"/>
      <c r="AH20" s="2"/>
    </row>
    <row r="21" spans="1:34" ht="12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4" spans="1:34" ht="12.75" customHeight="1" x14ac:dyDescent="0.2">
      <c r="C24">
        <f>17*3</f>
        <v>51</v>
      </c>
    </row>
  </sheetData>
  <mergeCells count="21">
    <mergeCell ref="D6:AC6"/>
    <mergeCell ref="T7:U7"/>
    <mergeCell ref="V7:W7"/>
    <mergeCell ref="X7:Y7"/>
    <mergeCell ref="Z7:AA7"/>
    <mergeCell ref="AB7:AC7"/>
    <mergeCell ref="A9:B9"/>
    <mergeCell ref="B2:AC2"/>
    <mergeCell ref="B3:AC3"/>
    <mergeCell ref="A18:B18"/>
    <mergeCell ref="A6:A8"/>
    <mergeCell ref="B6:B8"/>
    <mergeCell ref="C6:C8"/>
    <mergeCell ref="D7:E7"/>
    <mergeCell ref="F7:G7"/>
    <mergeCell ref="H7:I7"/>
    <mergeCell ref="J7:K7"/>
    <mergeCell ref="L7:M7"/>
    <mergeCell ref="N7:O7"/>
    <mergeCell ref="P7:Q7"/>
    <mergeCell ref="R7:S7"/>
  </mergeCells>
  <phoneticPr fontId="9" type="noConversion"/>
  <pageMargins left="0" right="0" top="0" bottom="0" header="0" footer="0"/>
  <pageSetup paperSize="9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Elias Xerxes Pinheiro Xerez</cp:lastModifiedBy>
  <cp:lastPrinted>2022-07-13T13:54:56Z</cp:lastPrinted>
  <dcterms:created xsi:type="dcterms:W3CDTF">2022-07-13T13:47:26Z</dcterms:created>
  <dcterms:modified xsi:type="dcterms:W3CDTF">2026-09-29T14:21:17Z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01C2D35AF44DC8546069FCCFAB82437E8AE85364339A3FD7B8457322ABA5F93C1946319DEC9FEB372CA6F18F9A86D7A760E9433A14A31CA44E93C3CB76290C22F08862345014DF2CAA86CCA7EE6CB5E3DF352800A2D4FBBDB5E6ABD6AB5EAB5FF47D98B319B86EC9C5777550DB4B79CEAB2BE3B69235938CF64CF5B12DB136B</vt:lpwstr>
  </property>
  <property fmtid="{D5CDD505-2E9C-101B-9397-08002B2CF9AE}" pid="3" name="Business Objects Context Information1">
    <vt:lpwstr>AFFEEDD10184B589682B52480D7D8C2E79E6CB08A023B94D90F6CF0264DA19DF0B9242B9A7AD48B10665F83591170027413C9395EB0D86E6AA48FA6381A50A563F5937D1C184D971A6E2B3B5F63329E2C18B34585ED3299E55717354C0450D9768743EEA99EF3C1375B1116D9654D0A7612542753719ED317F3DEE4659CA8BB</vt:lpwstr>
  </property>
  <property fmtid="{D5CDD505-2E9C-101B-9397-08002B2CF9AE}" pid="4" name="Business Objects Context Information2">
    <vt:lpwstr>D373596D59344F2C67B0C799C152989E8D763AC47B419E99BFDD1232274C9927C70B27D8E5FE742A26972D9655B9642308CA3BD52F1B572504A1DB833280BEF8C72A6A6749608BA21817C5F844B900E4FF5569C343BA231F33F8D04BFF97CE460F73B53965BEBE81C6B29577AF3B8118DCFA10A33892450AF8A0E14467E5440</vt:lpwstr>
  </property>
  <property fmtid="{D5CDD505-2E9C-101B-9397-08002B2CF9AE}" pid="5" name="Business Objects Context Information3">
    <vt:lpwstr>FD3DA18F505B0FBD40754A0CC66384CA02A9CBDA643589AB636ED0868CEB68F6056FBBCB339AD16518CA3340228424F6BE2C1E89C6833A6E828C28745132D1FF1870DADC2D228E3B611C1B6F7B8198269056E2E28F9E0DA091BF4C09362B1CC2CEEB308D204D318A5A31290BB839AA9CE13C78E1ECF63170C10126E1663B13B</vt:lpwstr>
  </property>
  <property fmtid="{D5CDD505-2E9C-101B-9397-08002B2CF9AE}" pid="6" name="Business Objects Context Information4">
    <vt:lpwstr>0FAF957C51A5EA501660149E4628B2EC983A734183B0B903DD9639CA5DFB8BD81EC4F2A757E0A97764CC85A9BF91A68BD8BAEBEAD1D08F50F15168C2BE6F195321DAFA9AE6DD66A099119080BF535A5935CA3CDE410208A346D2FDE893951336974FB4956B33EC5BDBB32440177826DA452D89FCD26570D55C0B0EE30A4197E</vt:lpwstr>
  </property>
  <property fmtid="{D5CDD505-2E9C-101B-9397-08002B2CF9AE}" pid="7" name="Business Objects Context Information5">
    <vt:lpwstr>CFA449608C662D26FDD112F102BBF23B7C86FE8D182304DAA187D2D50B398FD69B9E6B538CA11CFB66B2EDE9A36BD12768B50B1FA7A07DC8A47E4ED8B12AA04749086C1962A4AF8FF1F5A7EE1E4E131A05CDC6BD81B842612470C468A7D2CF13346A196E571BEF1FCD559C0CA47E9D8D435B59A11C60DA78F62F23E80368A2E</vt:lpwstr>
  </property>
  <property fmtid="{D5CDD505-2E9C-101B-9397-08002B2CF9AE}" pid="8" name="Business Objects Context Information6">
    <vt:lpwstr>EF38121471C29DDE7C66322FA4B6ECE9399172949D1FA8D2AFCE29D233B3E2160C7A36206F757C7F95247709B10610F06F4FB842D2F7F356B75A4C73910F2D6CFBE78DC4149B75879A50F2203F81B4D42BF4D1CB6809CF2B61382F176D6B8D3D9B665D0556CFAB78230876F3FC466C310ADDDAE18267483191ADE59821E73DC</vt:lpwstr>
  </property>
  <property fmtid="{D5CDD505-2E9C-101B-9397-08002B2CF9AE}" pid="9" name="Business Objects Context Information7">
    <vt:lpwstr>BB946D4B3D86B226D926A05EC299B48B4DD55A91F365C993282318C84047CA60712E6E7508BDB565F297219A6A5F7F10F1B0130B3</vt:lpwstr>
  </property>
</Properties>
</file>